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7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I31" i="1"/>
  <c r="G31" i="1"/>
  <c r="H30" i="1"/>
  <c r="G30" i="1"/>
  <c r="G36" i="1" s="1"/>
  <c r="I28" i="1"/>
  <c r="I27" i="1"/>
  <c r="I26" i="1"/>
  <c r="H25" i="1"/>
  <c r="I25" i="1" s="1"/>
  <c r="I21" i="1"/>
  <c r="I20" i="1"/>
  <c r="G19" i="1"/>
  <c r="F19" i="1" s="1"/>
  <c r="I18" i="1"/>
  <c r="G18" i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E36" i="1" l="1"/>
  <c r="I32" i="1"/>
  <c r="F30" i="1"/>
  <c r="I30" i="1" s="1"/>
  <c r="I19" i="1"/>
  <c r="F17" i="1"/>
  <c r="F23" i="1" s="1"/>
  <c r="F36" i="1" s="1"/>
  <c r="I23" i="1" l="1"/>
  <c r="L23" i="1" s="1"/>
  <c r="I17" i="1"/>
  <c r="I36" i="1"/>
  <c r="L36" i="1" s="1"/>
</calcChain>
</file>

<file path=xl/comments1.xml><?xml version="1.0" encoding="utf-8"?>
<comments xmlns="http://schemas.openxmlformats.org/spreadsheetml/2006/main">
  <authors>
    <author>Hewlett-Packard Company</author>
    <author>RVG VMA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RESULTADO DE ESTADO DE SITUACION FINANCIERA NO SE MUEVE HASTA EL SIGUENTE AÑO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VMA: INCLUYE LA DEVOLUCION AL GEM
O LA PERDIDA DEL EJERCICIO EN ACTIVIDADES DEL MES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ESULTADO DE ESTADO DE SITUACION FINANCIERA NO SE MUEVE HASTA EL SIGUENTE AÑO</t>
        </r>
      </text>
    </comment>
  </commentList>
</comments>
</file>

<file path=xl/sharedStrings.xml><?xml version="1.0" encoding="utf-8"?>
<sst xmlns="http://schemas.openxmlformats.org/spreadsheetml/2006/main" count="34" uniqueCount="28">
  <si>
    <t>Estado de Variación en la Hacienda Pública</t>
  </si>
  <si>
    <t>Del 1 de enero  al 31 de septiembre de 2017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</si>
  <si>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</si>
  <si>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</si>
  <si>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</si>
  <si>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</si>
  <si>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</si>
  <si>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</si>
  <si>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</si>
  <si>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</si>
  <si>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2016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</si>
  <si>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</si>
  <si>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</si>
  <si>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</si>
  <si>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</si>
  <si>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</si>
  <si>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</si>
  <si>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</si>
  <si>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</si>
  <si>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</si>
  <si>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</si>
  <si>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</si>
  <si>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ok</t>
  </si>
  <si>
    <t xml:space="preserve"> </t>
  </si>
  <si>
    <t>Variaciones de la Hacienda Pública/Patrimonio Neto del Ejercicio 2017</t>
  </si>
  <si>
    <t>Saldo Neto en la Hacienda Pública / Patrimonio 2017</t>
  </si>
  <si>
    <t>Bajo protesta de decir verdad declaramos que los Estados Financieros y sus Notas son razonablemente correctos y responsabilidad del emisor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</si>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</sst>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 applyProtection="1">
      <alignment vertical="top"/>
      <protection locked="0"/>
    </xf>
    <xf numFmtId="168" fontId="3" fillId="0" borderId="0" xfId="0" applyNumberFormat="1" applyFont="1"/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/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3ER%20PERIODO%202017/ESTADOS%20FINANCIEROS%20TESCHI%20A%20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61">
          <cell r="H61">
            <v>189317.39999999997</v>
          </cell>
          <cell r="I61">
            <v>190074.60000000003</v>
          </cell>
        </row>
        <row r="72">
          <cell r="B72" t="str">
            <v>LIC. IRMA NEFTALI LEMUS DÍAZ</v>
          </cell>
          <cell r="G72" t="str">
            <v>C.P. MARIBEL DOMÍNGUEZ SALGADO</v>
          </cell>
        </row>
        <row r="73">
          <cell r="B73" t="str">
            <v>Encargada del Departamento de Recursos Financieros</v>
          </cell>
          <cell r="G73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-757.20000000000437</v>
          </cell>
          <cell r="F79">
            <v>4881.6999999999971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workbookViewId="0">
      <pane xSplit="4" ySplit="5" topLeftCell="E35" activePane="bottomRight" state="frozen"/>
      <selection activeCell="A3" sqref="A3"/>
      <selection pane="topRight" activeCell="E3" sqref="E3"/>
      <selection pane="bottomLeft" activeCell="A8" sqref="A8"/>
      <selection pane="bottomRight" activeCell="H47" sqref="H47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3" width="11.42578125" style="3"/>
    <col min="14" max="14" width="13" style="3" bestFit="1" customWidth="1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4881.6999999999971</v>
      </c>
      <c r="H17" s="32">
        <f>SUM(H18:H21)</f>
        <v>0</v>
      </c>
      <c r="I17" s="32">
        <f>SUM(E17:H17)</f>
        <v>14507.799999999997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4881.6999999999971</v>
      </c>
      <c r="H18" s="34">
        <v>0</v>
      </c>
      <c r="I18" s="34">
        <f>SUM(E18:H18)</f>
        <v>4881.6999999999971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4881.6999999999971</v>
      </c>
      <c r="H23" s="37">
        <f>H12+H17</f>
        <v>8080.1</v>
      </c>
      <c r="I23" s="37">
        <f>SUM(E23:H23)</f>
        <v>190074.6</v>
      </c>
      <c r="J23" s="23"/>
      <c r="L23" s="38">
        <f>+I23-'[1]SIT FINAN'!I61</f>
        <v>0</v>
      </c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 t="s">
        <v>22</v>
      </c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23</v>
      </c>
      <c r="C30" s="31" t="s">
        <v>24</v>
      </c>
      <c r="D30" s="31"/>
      <c r="E30" s="32"/>
      <c r="F30" s="32">
        <f>SUM(F32:F34)</f>
        <v>4881.6999999999971</v>
      </c>
      <c r="G30" s="32">
        <f>+G31</f>
        <v>-757.20000000000437</v>
      </c>
      <c r="H30" s="32">
        <f>SUM(H31:H34)</f>
        <v>0</v>
      </c>
      <c r="I30" s="32">
        <f>SUM(E30:H30)</f>
        <v>4124.4999999999927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-757.20000000000437</v>
      </c>
      <c r="H31" s="42">
        <v>0</v>
      </c>
      <c r="I31" s="30">
        <f>SUM(E31:H31)</f>
        <v>-757.20000000000437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</f>
        <v>4881.6999999999971</v>
      </c>
      <c r="G32" s="34">
        <f>-G23</f>
        <v>-4881.6999999999971</v>
      </c>
      <c r="H32" s="42">
        <v>0</v>
      </c>
      <c r="I32" s="34">
        <f>SUM(E32:H32)</f>
        <v>0</v>
      </c>
      <c r="J32" s="23"/>
    </row>
    <row r="33" spans="2:14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4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4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4" ht="14.25" thickBot="1" x14ac:dyDescent="0.2">
      <c r="B36" s="44"/>
      <c r="C36" s="45" t="s">
        <v>25</v>
      </c>
      <c r="D36" s="45"/>
      <c r="E36" s="46">
        <f>E23+E25</f>
        <v>49670.2</v>
      </c>
      <c r="F36" s="46">
        <f>F10+F23+F30</f>
        <v>132324.29999999999</v>
      </c>
      <c r="G36" s="46">
        <f>G30+G23+G32</f>
        <v>-757.20000000000437</v>
      </c>
      <c r="H36" s="46">
        <f>H23+H25+H30</f>
        <v>8080.1</v>
      </c>
      <c r="I36" s="46">
        <f>SUM(E36:H36)</f>
        <v>189317.4</v>
      </c>
      <c r="J36" s="47"/>
      <c r="L36" s="38">
        <f>+I36-'[1]SIT FINAN'!H61</f>
        <v>0</v>
      </c>
    </row>
    <row r="37" spans="2:14" x14ac:dyDescent="0.15">
      <c r="E37" s="48"/>
      <c r="F37" s="48"/>
      <c r="J37" s="17"/>
    </row>
    <row r="38" spans="2:14" x14ac:dyDescent="0.15">
      <c r="B38" s="1"/>
      <c r="C38" s="49" t="s">
        <v>26</v>
      </c>
      <c r="D38" s="49"/>
      <c r="E38" s="49"/>
      <c r="F38" s="49"/>
      <c r="G38" s="49"/>
      <c r="H38" s="49"/>
      <c r="I38" s="49"/>
      <c r="J38" s="49"/>
      <c r="K38" s="50"/>
    </row>
    <row r="39" spans="2:14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4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  <c r="N40" s="54"/>
    </row>
    <row r="41" spans="2:14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  <c r="N41" s="55"/>
    </row>
    <row r="42" spans="2:14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4" x14ac:dyDescent="0.15">
      <c r="B43" s="1"/>
      <c r="C43" s="50"/>
      <c r="D43" s="56"/>
      <c r="E43" s="56"/>
      <c r="F43" s="52"/>
      <c r="G43" s="1"/>
      <c r="H43" s="57"/>
      <c r="I43" s="57"/>
      <c r="J43" s="52"/>
      <c r="K43" s="52"/>
      <c r="N43" s="58"/>
    </row>
    <row r="44" spans="2:14" x14ac:dyDescent="0.15">
      <c r="B44" s="1"/>
      <c r="C44" s="59"/>
      <c r="D44" s="60" t="str">
        <f>+'[1]SIT FINAN'!B72</f>
        <v>LIC. IRMA NEFTALI LEMUS DÍAZ</v>
      </c>
      <c r="E44" s="60"/>
      <c r="F44" s="52"/>
      <c r="G44" s="52"/>
      <c r="H44" s="60" t="str">
        <f>+'[1]SIT FINAN'!G72</f>
        <v>C.P. MARIBEL DOMÍNGUEZ SALGADO</v>
      </c>
      <c r="I44" s="60"/>
      <c r="J44" s="61"/>
      <c r="K44" s="52"/>
    </row>
    <row r="45" spans="2:14" x14ac:dyDescent="0.15">
      <c r="B45" s="1"/>
      <c r="C45" s="62"/>
      <c r="D45" s="63" t="str">
        <f>+'[1]SIT FINAN'!B73</f>
        <v>Encargada del Departamento de Recursos Financieros</v>
      </c>
      <c r="E45" s="63"/>
      <c r="F45" s="64"/>
      <c r="G45" s="64"/>
      <c r="H45" s="63" t="str">
        <f>+'[1]SIT FINAN'!G73</f>
        <v>Encargada de la Subdirección de Servicios Administrativos</v>
      </c>
      <c r="I45" s="63"/>
      <c r="J45" s="61"/>
      <c r="K45" s="52"/>
    </row>
    <row r="46" spans="2:14" x14ac:dyDescent="0.15">
      <c r="H46" s="63" t="s">
        <v>27</v>
      </c>
      <c r="I46" s="63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2018-06-13T16:01:46Z</dcterms:created>
  <dcterms:modified xsi:type="dcterms:W3CDTF">2018-06-13T16:02:08Z</dcterms:modified>
</cp:coreProperties>
</file>